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075" activeTab="2"/>
  </bookViews>
  <sheets>
    <sheet name="Questionnaire Results" sheetId="1" r:id="rId1"/>
    <sheet name="Time taken to find patient" sheetId="2" r:id="rId2"/>
    <sheet name="Time taken making weekend list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C24" i="2"/>
  <c r="B24" i="2"/>
  <c r="D23" i="2"/>
  <c r="D25" i="2" s="1"/>
  <c r="C23" i="2"/>
  <c r="B23" i="2"/>
  <c r="B25" i="2" l="1"/>
  <c r="C26" i="2"/>
  <c r="D27" i="2"/>
  <c r="C25" i="2"/>
  <c r="B26" i="2"/>
  <c r="D26" i="2"/>
  <c r="G71" i="1"/>
  <c r="F71" i="1"/>
  <c r="E71" i="1"/>
  <c r="D71" i="1"/>
  <c r="C71" i="1"/>
  <c r="G70" i="1"/>
  <c r="F70" i="1"/>
  <c r="E70" i="1"/>
  <c r="D70" i="1"/>
  <c r="C70" i="1"/>
  <c r="G63" i="1"/>
  <c r="F63" i="1"/>
  <c r="E63" i="1"/>
  <c r="D63" i="1"/>
  <c r="C63" i="1"/>
  <c r="G62" i="1"/>
  <c r="F62" i="1"/>
  <c r="E62" i="1"/>
  <c r="D62" i="1"/>
  <c r="C62" i="1"/>
  <c r="G55" i="1"/>
  <c r="F55" i="1"/>
  <c r="E55" i="1"/>
  <c r="D55" i="1"/>
  <c r="C55" i="1"/>
  <c r="G54" i="1"/>
  <c r="F54" i="1"/>
  <c r="E54" i="1"/>
  <c r="D54" i="1"/>
  <c r="C54" i="1"/>
  <c r="G47" i="1"/>
  <c r="F47" i="1"/>
  <c r="E47" i="1"/>
  <c r="D47" i="1"/>
  <c r="C47" i="1"/>
  <c r="G46" i="1"/>
  <c r="F46" i="1"/>
  <c r="E46" i="1"/>
  <c r="D46" i="1"/>
  <c r="C46" i="1"/>
  <c r="G39" i="1"/>
  <c r="F39" i="1"/>
  <c r="E39" i="1"/>
  <c r="D39" i="1"/>
  <c r="C39" i="1"/>
  <c r="G38" i="1"/>
  <c r="F38" i="1"/>
  <c r="E38" i="1"/>
  <c r="D38" i="1"/>
  <c r="C38" i="1"/>
  <c r="G31" i="1"/>
  <c r="F31" i="1"/>
  <c r="E31" i="1"/>
  <c r="D31" i="1"/>
  <c r="C31" i="1"/>
  <c r="G30" i="1"/>
  <c r="F30" i="1"/>
  <c r="E30" i="1"/>
  <c r="D30" i="1"/>
  <c r="C30" i="1"/>
  <c r="G23" i="1"/>
  <c r="F23" i="1"/>
  <c r="E23" i="1"/>
  <c r="D23" i="1"/>
  <c r="G22" i="1"/>
  <c r="F22" i="1"/>
  <c r="E22" i="1"/>
  <c r="D22" i="1"/>
  <c r="G15" i="1"/>
  <c r="F15" i="1"/>
  <c r="E15" i="1"/>
  <c r="D15" i="1"/>
  <c r="G14" i="1"/>
  <c r="F14" i="1"/>
  <c r="E14" i="1"/>
  <c r="D14" i="1"/>
  <c r="G7" i="1"/>
  <c r="F7" i="1"/>
  <c r="E7" i="1"/>
  <c r="D7" i="1"/>
  <c r="G6" i="1"/>
  <c r="F6" i="1"/>
  <c r="E6" i="1"/>
  <c r="D6" i="1"/>
  <c r="B27" i="2" l="1"/>
  <c r="C27" i="2"/>
</calcChain>
</file>

<file path=xl/sharedStrings.xml><?xml version="1.0" encoding="utf-8"?>
<sst xmlns="http://schemas.openxmlformats.org/spreadsheetml/2006/main" count="100" uniqueCount="57">
  <si>
    <t>Old system</t>
  </si>
  <si>
    <t>New system</t>
  </si>
  <si>
    <t>Old system %</t>
  </si>
  <si>
    <t>New system %</t>
  </si>
  <si>
    <t>Q1. How easy is it to know who needs a weekend review?</t>
  </si>
  <si>
    <t>Q2. How often is it written why patients need a review?</t>
  </si>
  <si>
    <t>Q3. How often do you know which day you need to review the patient?</t>
  </si>
  <si>
    <t>Q4. How often do you feel you are reviewing patients unnecessarily?</t>
  </si>
  <si>
    <t>Q1. Percentage of people who scored 4 or 5</t>
  </si>
  <si>
    <t>Q2. Percentage of people who scored 4 or 5</t>
  </si>
  <si>
    <t>Q3. Percentage of people who scored 4 or 5</t>
  </si>
  <si>
    <t>Q4. Percentage of people who scored 4 or 5</t>
  </si>
  <si>
    <t>Q5. Percentage of people who scored 4 or 5</t>
  </si>
  <si>
    <t>Q6. How often do patients have clear weekend plans?</t>
  </si>
  <si>
    <t>Q6. Percentage of people who scored 4 or 5</t>
  </si>
  <si>
    <t>Q7. How often do you think unnecessary bloods are being done?</t>
  </si>
  <si>
    <t>Q7. Percentage of people who scored 4 or 5</t>
  </si>
  <si>
    <t>Q8. Percentage of people who scored 4 or 5</t>
  </si>
  <si>
    <t>Q9. How happy are you with the current handover system?</t>
  </si>
  <si>
    <t>Q9.Percentage of people who scored 4 or 5</t>
  </si>
  <si>
    <t>Table 1</t>
  </si>
  <si>
    <t>Table 2</t>
  </si>
  <si>
    <t>Table 3</t>
  </si>
  <si>
    <t>Table 4</t>
  </si>
  <si>
    <t>Table 5</t>
  </si>
  <si>
    <t>Q5. How often do you feel a patient has not been reviewed who should have been?</t>
  </si>
  <si>
    <t>Table 6</t>
  </si>
  <si>
    <t>Table 7</t>
  </si>
  <si>
    <t>Table 8</t>
  </si>
  <si>
    <t>Table 9</t>
  </si>
  <si>
    <t>Q8. How often is it stated which day(s) patients need bloods checking?</t>
  </si>
  <si>
    <t>Average Time</t>
  </si>
  <si>
    <t>SD</t>
  </si>
  <si>
    <t>95% HI</t>
  </si>
  <si>
    <t>95% LO</t>
  </si>
  <si>
    <t>Time taken to locate a patient on the weekend list</t>
  </si>
  <si>
    <t>Pre-intervention</t>
  </si>
  <si>
    <t>After PDSA cycle 1</t>
  </si>
  <si>
    <t>Post-intervention</t>
  </si>
  <si>
    <t>How long does it take you to copy your patients onto the weekend list?</t>
  </si>
  <si>
    <t>5-10 mins</t>
  </si>
  <si>
    <t>0-5 mins</t>
  </si>
  <si>
    <t>Time</t>
  </si>
  <si>
    <t>15-20 mins</t>
  </si>
  <si>
    <t>20-30 mins</t>
  </si>
  <si>
    <t>30-40 mins</t>
  </si>
  <si>
    <t>Old team lists</t>
  </si>
  <si>
    <t>New team lists</t>
  </si>
  <si>
    <t>10-12 mins</t>
  </si>
  <si>
    <t>13-15 mins</t>
  </si>
  <si>
    <t>&gt; 40 mins</t>
  </si>
  <si>
    <t>How do you spend compiling a list of jobs at the weekend?</t>
  </si>
  <si>
    <t>Post PDSA cycle 1</t>
  </si>
  <si>
    <t>Post PDSA cycle 2</t>
  </si>
  <si>
    <t>Post PDSA cycle 4</t>
  </si>
  <si>
    <t>Table 10</t>
  </si>
  <si>
    <t>Table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</si>
</sst>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0" fontId="0" fillId="0" borderId="0" xfId="0" applyNumberForma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2" fontId="0" fillId="0" borderId="1" xfId="0" applyNumberFormat="1" applyBorder="1"/>
    <xf numFmtId="2" fontId="0" fillId="0" borderId="0" xfId="0" applyNumberFormat="1" applyBorder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3" xfId="0" applyFont="1" applyBorder="1"/>
    <xf numFmtId="0" fontId="0" fillId="0" borderId="3" xfId="0" applyBorder="1"/>
    <xf numFmtId="0" fontId="4" fillId="0" borderId="2" xfId="0" applyFont="1" applyBorder="1"/>
    <xf numFmtId="0" fontId="0" fillId="0" borderId="5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Time taken</a:t>
            </a:r>
            <a:r>
              <a:rPr lang="en-GB" baseline="0"/>
              <a:t> to locate a patient on the weekend handover lists</a:t>
            </a:r>
            <a:endParaRPr lang="en-GB"/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'Time taken to find patient'!$A$25</c:f>
              <c:strCache>
                <c:ptCount val="1"/>
                <c:pt idx="0">
                  <c:v>95% HI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'Time taken to find patient'!$B$2:$D$2</c:f>
              <c:strCache>
                <c:ptCount val="3"/>
                <c:pt idx="0">
                  <c:v>Pre-intervention</c:v>
                </c:pt>
                <c:pt idx="1">
                  <c:v>After PDSA cycle 1</c:v>
                </c:pt>
                <c:pt idx="2">
                  <c:v>Post-intervention</c:v>
                </c:pt>
              </c:strCache>
            </c:strRef>
          </c:cat>
          <c:val>
            <c:numRef>
              <c:f>'Time taken to find patient'!$B$25:$D$25</c:f>
              <c:numCache>
                <c:formatCode>General</c:formatCode>
                <c:ptCount val="3"/>
                <c:pt idx="0">
                  <c:v>32.958986107315646</c:v>
                </c:pt>
                <c:pt idx="1">
                  <c:v>22.925693019501804</c:v>
                </c:pt>
                <c:pt idx="2">
                  <c:v>7.9168047002561632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taken to find patient'!$A$26</c:f>
              <c:strCache>
                <c:ptCount val="1"/>
                <c:pt idx="0">
                  <c:v>95% LO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'Time taken to find patient'!$B$2:$D$2</c:f>
              <c:strCache>
                <c:ptCount val="3"/>
                <c:pt idx="0">
                  <c:v>Pre-intervention</c:v>
                </c:pt>
                <c:pt idx="1">
                  <c:v>After PDSA cycle 1</c:v>
                </c:pt>
                <c:pt idx="2">
                  <c:v>Post-intervention</c:v>
                </c:pt>
              </c:strCache>
            </c:strRef>
          </c:cat>
          <c:val>
            <c:numRef>
              <c:f>'Time taken to find patient'!$B$26:$D$26</c:f>
              <c:numCache>
                <c:formatCode>General</c:formatCode>
                <c:ptCount val="3"/>
                <c:pt idx="0">
                  <c:v>8.641013892684354</c:v>
                </c:pt>
                <c:pt idx="1">
                  <c:v>7.474306980498195</c:v>
                </c:pt>
                <c:pt idx="2">
                  <c:v>-0.11680470025616296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taken to find patient'!$A$27</c:f>
              <c:strCache>
                <c:ptCount val="1"/>
                <c:pt idx="0">
                  <c:v>Average Time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cat>
            <c:strRef>
              <c:f>'Time taken to find patient'!$B$2:$D$2</c:f>
              <c:strCache>
                <c:ptCount val="3"/>
                <c:pt idx="0">
                  <c:v>Pre-intervention</c:v>
                </c:pt>
                <c:pt idx="1">
                  <c:v>After PDSA cycle 1</c:v>
                </c:pt>
                <c:pt idx="2">
                  <c:v>Post-intervention</c:v>
                </c:pt>
              </c:strCache>
            </c:strRef>
          </c:cat>
          <c:val>
            <c:numRef>
              <c:f>'Time taken to find patient'!$B$27:$D$27</c:f>
              <c:numCache>
                <c:formatCode>General</c:formatCode>
                <c:ptCount val="3"/>
                <c:pt idx="0">
                  <c:v>20.580178217023356</c:v>
                </c:pt>
                <c:pt idx="1">
                  <c:v>15.277084005599534</c:v>
                </c:pt>
                <c:pt idx="2">
                  <c:v>3.7874695076595963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 cap="flat">
              <a:headEnd type="arrow"/>
              <a:tailEnd type="arrow"/>
            </a:ln>
          </c:spPr>
        </c:hiLowLines>
        <c:axId val="64134528"/>
        <c:axId val="74990720"/>
      </c:stockChart>
      <c:catAx>
        <c:axId val="64134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4990720"/>
        <c:crosses val="autoZero"/>
        <c:auto val="1"/>
        <c:lblAlgn val="ctr"/>
        <c:lblOffset val="100"/>
        <c:noMultiLvlLbl val="0"/>
      </c:catAx>
      <c:valAx>
        <c:axId val="749907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Time taken (seconds)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13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1</xdr:row>
      <xdr:rowOff>85725</xdr:rowOff>
    </xdr:from>
    <xdr:to>
      <xdr:col>16</xdr:col>
      <xdr:colOff>355599</xdr:colOff>
      <xdr:row>25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workbookViewId="0">
      <selection activeCell="H59" sqref="H59"/>
    </sheetView>
  </sheetViews>
  <sheetFormatPr defaultRowHeight="15" x14ac:dyDescent="0.25"/>
  <cols>
    <col min="1" max="1" width="9.140625" style="13"/>
    <col min="2" max="2" width="14" bestFit="1" customWidth="1"/>
    <col min="7" max="7" width="7" customWidth="1"/>
    <col min="9" max="9" width="41.5703125" customWidth="1"/>
    <col min="10" max="10" width="38.42578125" customWidth="1"/>
  </cols>
  <sheetData>
    <row r="2" spans="1:10" x14ac:dyDescent="0.25">
      <c r="A2" s="13" t="s">
        <v>20</v>
      </c>
      <c r="B2" s="23" t="s">
        <v>4</v>
      </c>
      <c r="C2" s="23"/>
      <c r="D2" s="23"/>
      <c r="E2" s="23"/>
      <c r="F2" s="23"/>
      <c r="G2" s="23"/>
      <c r="H2" s="7"/>
      <c r="I2" s="1"/>
      <c r="J2" s="1"/>
    </row>
    <row r="3" spans="1:10" ht="15.75" x14ac:dyDescent="0.25">
      <c r="B3" s="4"/>
      <c r="C3" s="5">
        <v>1</v>
      </c>
      <c r="D3" s="5">
        <v>2</v>
      </c>
      <c r="E3" s="5">
        <v>3</v>
      </c>
      <c r="F3" s="5">
        <v>4</v>
      </c>
      <c r="G3" s="5">
        <v>5</v>
      </c>
      <c r="H3" s="8"/>
      <c r="I3" s="6" t="s">
        <v>8</v>
      </c>
    </row>
    <row r="4" spans="1:10" x14ac:dyDescent="0.25">
      <c r="B4" s="4" t="s">
        <v>0</v>
      </c>
      <c r="C4" s="11">
        <v>0</v>
      </c>
      <c r="D4" s="11">
        <v>1</v>
      </c>
      <c r="E4" s="11">
        <v>6</v>
      </c>
      <c r="F4" s="11">
        <v>6</v>
      </c>
      <c r="G4" s="11">
        <v>1</v>
      </c>
      <c r="H4" s="9"/>
      <c r="I4" s="4"/>
    </row>
    <row r="5" spans="1:10" x14ac:dyDescent="0.25">
      <c r="B5" s="4" t="s">
        <v>1</v>
      </c>
      <c r="C5" s="11">
        <v>0</v>
      </c>
      <c r="D5" s="11">
        <v>0</v>
      </c>
      <c r="E5" s="11">
        <v>0</v>
      </c>
      <c r="F5" s="11">
        <v>8</v>
      </c>
      <c r="G5" s="11">
        <v>6</v>
      </c>
      <c r="H5" s="9"/>
      <c r="I5" s="4"/>
    </row>
    <row r="6" spans="1:10" x14ac:dyDescent="0.25">
      <c r="B6" s="4" t="s">
        <v>2</v>
      </c>
      <c r="C6" s="11">
        <v>0</v>
      </c>
      <c r="D6" s="11">
        <f t="shared" ref="D6:G7" si="0">D4/14*100</f>
        <v>7.1428571428571423</v>
      </c>
      <c r="E6" s="11">
        <f t="shared" si="0"/>
        <v>42.857142857142854</v>
      </c>
      <c r="F6" s="11">
        <f t="shared" si="0"/>
        <v>42.857142857142854</v>
      </c>
      <c r="G6" s="11">
        <f t="shared" si="0"/>
        <v>7.1428571428571423</v>
      </c>
      <c r="H6" s="9"/>
      <c r="I6" s="11">
        <v>50</v>
      </c>
    </row>
    <row r="7" spans="1:10" x14ac:dyDescent="0.25">
      <c r="B7" s="4" t="s">
        <v>3</v>
      </c>
      <c r="C7" s="11">
        <v>0</v>
      </c>
      <c r="D7" s="11">
        <f t="shared" si="0"/>
        <v>0</v>
      </c>
      <c r="E7" s="11">
        <f t="shared" si="0"/>
        <v>0</v>
      </c>
      <c r="F7" s="11">
        <f t="shared" si="0"/>
        <v>57.142857142857139</v>
      </c>
      <c r="G7" s="11">
        <f t="shared" si="0"/>
        <v>42.857142857142854</v>
      </c>
      <c r="H7" s="9"/>
      <c r="I7" s="11">
        <v>100</v>
      </c>
    </row>
    <row r="8" spans="1:10" x14ac:dyDescent="0.25">
      <c r="B8" s="9"/>
      <c r="C8" s="12"/>
      <c r="D8" s="12"/>
      <c r="E8" s="12"/>
      <c r="F8" s="12"/>
      <c r="G8" s="12"/>
      <c r="H8" s="9"/>
      <c r="I8" s="12"/>
    </row>
    <row r="9" spans="1:10" x14ac:dyDescent="0.25">
      <c r="H9" s="9"/>
    </row>
    <row r="10" spans="1:10" x14ac:dyDescent="0.25">
      <c r="A10" s="13" t="s">
        <v>21</v>
      </c>
      <c r="B10" s="23" t="s">
        <v>5</v>
      </c>
      <c r="C10" s="23"/>
      <c r="D10" s="23"/>
      <c r="E10" s="23"/>
      <c r="F10" s="23"/>
      <c r="G10" s="23"/>
      <c r="H10" s="7"/>
      <c r="I10" s="1"/>
      <c r="J10" s="1"/>
    </row>
    <row r="11" spans="1:10" ht="15.75" x14ac:dyDescent="0.25">
      <c r="B11" s="4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6" t="s">
        <v>9</v>
      </c>
      <c r="J11" s="2"/>
    </row>
    <row r="12" spans="1:10" x14ac:dyDescent="0.25">
      <c r="B12" s="4" t="s">
        <v>0</v>
      </c>
      <c r="C12" s="11">
        <v>0</v>
      </c>
      <c r="D12" s="11">
        <v>9</v>
      </c>
      <c r="E12" s="11">
        <v>5</v>
      </c>
      <c r="F12" s="11">
        <v>0</v>
      </c>
      <c r="G12" s="11">
        <v>0</v>
      </c>
      <c r="H12" s="9"/>
      <c r="I12" s="4"/>
    </row>
    <row r="13" spans="1:10" x14ac:dyDescent="0.25">
      <c r="B13" s="4" t="s">
        <v>1</v>
      </c>
      <c r="C13" s="11">
        <v>0</v>
      </c>
      <c r="D13" s="11">
        <v>4</v>
      </c>
      <c r="E13" s="11">
        <v>7</v>
      </c>
      <c r="F13" s="11">
        <v>3</v>
      </c>
      <c r="G13" s="11">
        <v>0</v>
      </c>
      <c r="H13" s="9"/>
      <c r="I13" s="4"/>
    </row>
    <row r="14" spans="1:10" x14ac:dyDescent="0.25">
      <c r="B14" s="4" t="s">
        <v>2</v>
      </c>
      <c r="C14" s="11">
        <v>0</v>
      </c>
      <c r="D14" s="11">
        <f t="shared" ref="D14:G15" si="1">D12/14*100</f>
        <v>64.285714285714292</v>
      </c>
      <c r="E14" s="11">
        <f t="shared" si="1"/>
        <v>35.714285714285715</v>
      </c>
      <c r="F14" s="11">
        <f t="shared" si="1"/>
        <v>0</v>
      </c>
      <c r="G14" s="11">
        <f t="shared" si="1"/>
        <v>0</v>
      </c>
      <c r="H14" s="9"/>
      <c r="I14" s="11">
        <v>0</v>
      </c>
    </row>
    <row r="15" spans="1:10" x14ac:dyDescent="0.25">
      <c r="B15" s="4" t="s">
        <v>3</v>
      </c>
      <c r="C15" s="11">
        <v>0</v>
      </c>
      <c r="D15" s="11">
        <f t="shared" si="1"/>
        <v>28.571428571428569</v>
      </c>
      <c r="E15" s="11">
        <f t="shared" si="1"/>
        <v>50</v>
      </c>
      <c r="F15" s="11">
        <f t="shared" si="1"/>
        <v>21.428571428571427</v>
      </c>
      <c r="G15" s="11">
        <f t="shared" si="1"/>
        <v>0</v>
      </c>
      <c r="H15" s="9"/>
      <c r="I15" s="11">
        <v>21.4</v>
      </c>
    </row>
    <row r="16" spans="1:10" x14ac:dyDescent="0.25">
      <c r="B16" s="9"/>
      <c r="C16" s="12"/>
      <c r="D16" s="12"/>
      <c r="E16" s="12"/>
      <c r="F16" s="12"/>
      <c r="G16" s="12"/>
      <c r="H16" s="9"/>
      <c r="I16" s="12"/>
    </row>
    <row r="17" spans="1:10" x14ac:dyDescent="0.25">
      <c r="H17" s="9"/>
    </row>
    <row r="18" spans="1:10" x14ac:dyDescent="0.25">
      <c r="A18" s="13" t="s">
        <v>22</v>
      </c>
      <c r="B18" s="24" t="s">
        <v>6</v>
      </c>
      <c r="C18" s="23"/>
      <c r="D18" s="23"/>
      <c r="E18" s="23"/>
      <c r="F18" s="23"/>
      <c r="G18" s="23"/>
      <c r="H18" s="7"/>
      <c r="I18" s="1"/>
      <c r="J18" s="1"/>
    </row>
    <row r="19" spans="1:10" ht="15.75" x14ac:dyDescent="0.25">
      <c r="B19" s="4"/>
      <c r="C19" s="5">
        <v>1</v>
      </c>
      <c r="D19" s="5">
        <v>2</v>
      </c>
      <c r="E19" s="5">
        <v>3</v>
      </c>
      <c r="F19" s="5">
        <v>4</v>
      </c>
      <c r="G19" s="5">
        <v>5</v>
      </c>
      <c r="H19" s="8"/>
      <c r="I19" s="6" t="s">
        <v>10</v>
      </c>
      <c r="J19" s="2"/>
    </row>
    <row r="20" spans="1:10" x14ac:dyDescent="0.25">
      <c r="B20" s="4" t="s">
        <v>0</v>
      </c>
      <c r="C20" s="11">
        <v>0</v>
      </c>
      <c r="D20" s="11">
        <v>3</v>
      </c>
      <c r="E20" s="11">
        <v>5</v>
      </c>
      <c r="F20" s="11">
        <v>6</v>
      </c>
      <c r="G20" s="11">
        <v>0</v>
      </c>
      <c r="H20" s="9"/>
      <c r="I20" s="4"/>
    </row>
    <row r="21" spans="1:10" x14ac:dyDescent="0.25">
      <c r="B21" s="4" t="s">
        <v>1</v>
      </c>
      <c r="C21" s="11">
        <v>0</v>
      </c>
      <c r="D21" s="11">
        <v>0</v>
      </c>
      <c r="E21" s="11">
        <v>2</v>
      </c>
      <c r="F21" s="11">
        <v>6</v>
      </c>
      <c r="G21" s="11">
        <v>6</v>
      </c>
      <c r="H21" s="9"/>
      <c r="I21" s="4"/>
    </row>
    <row r="22" spans="1:10" x14ac:dyDescent="0.25">
      <c r="B22" s="4" t="s">
        <v>2</v>
      </c>
      <c r="C22" s="11">
        <v>0</v>
      </c>
      <c r="D22" s="11">
        <f t="shared" ref="D22:G23" si="2">D20/14*100</f>
        <v>21.428571428571427</v>
      </c>
      <c r="E22" s="11">
        <f t="shared" si="2"/>
        <v>35.714285714285715</v>
      </c>
      <c r="F22" s="11">
        <f t="shared" si="2"/>
        <v>42.857142857142854</v>
      </c>
      <c r="G22" s="11">
        <f t="shared" si="2"/>
        <v>0</v>
      </c>
      <c r="H22" s="9"/>
      <c r="I22" s="11">
        <v>42.9</v>
      </c>
    </row>
    <row r="23" spans="1:10" x14ac:dyDescent="0.25">
      <c r="B23" s="4" t="s">
        <v>3</v>
      </c>
      <c r="C23" s="11">
        <v>0</v>
      </c>
      <c r="D23" s="11">
        <f t="shared" si="2"/>
        <v>0</v>
      </c>
      <c r="E23" s="11">
        <f t="shared" si="2"/>
        <v>14.285714285714285</v>
      </c>
      <c r="F23" s="11">
        <f t="shared" si="2"/>
        <v>42.857142857142854</v>
      </c>
      <c r="G23" s="11">
        <f t="shared" si="2"/>
        <v>42.857142857142854</v>
      </c>
      <c r="H23" s="9"/>
      <c r="I23" s="11">
        <v>85.7</v>
      </c>
    </row>
    <row r="24" spans="1:10" x14ac:dyDescent="0.25">
      <c r="B24" s="9"/>
      <c r="C24" s="12"/>
      <c r="D24" s="12"/>
      <c r="E24" s="12"/>
      <c r="F24" s="12"/>
      <c r="G24" s="12"/>
      <c r="H24" s="9"/>
      <c r="I24" s="12"/>
    </row>
    <row r="26" spans="1:10" x14ac:dyDescent="0.25">
      <c r="A26" s="13" t="s">
        <v>23</v>
      </c>
      <c r="B26" s="24" t="s">
        <v>7</v>
      </c>
      <c r="C26" s="23"/>
      <c r="D26" s="23"/>
      <c r="E26" s="23"/>
      <c r="F26" s="23"/>
      <c r="G26" s="23"/>
      <c r="H26" s="1"/>
      <c r="I26" s="1"/>
      <c r="J26" s="1"/>
    </row>
    <row r="27" spans="1:10" ht="15.75" x14ac:dyDescent="0.25">
      <c r="B27" s="4"/>
      <c r="C27" s="5">
        <v>1</v>
      </c>
      <c r="D27" s="5">
        <v>2</v>
      </c>
      <c r="E27" s="5">
        <v>3</v>
      </c>
      <c r="F27" s="5">
        <v>4</v>
      </c>
      <c r="G27" s="5">
        <v>5</v>
      </c>
      <c r="H27" s="2"/>
      <c r="I27" s="6" t="s">
        <v>11</v>
      </c>
      <c r="J27" s="2"/>
    </row>
    <row r="28" spans="1:10" x14ac:dyDescent="0.25">
      <c r="B28" s="4" t="s">
        <v>0</v>
      </c>
      <c r="C28" s="11">
        <v>1</v>
      </c>
      <c r="D28" s="11">
        <v>3</v>
      </c>
      <c r="E28" s="11">
        <v>7</v>
      </c>
      <c r="F28" s="11">
        <v>3</v>
      </c>
      <c r="G28" s="11">
        <v>0</v>
      </c>
      <c r="I28" s="4"/>
    </row>
    <row r="29" spans="1:10" x14ac:dyDescent="0.25">
      <c r="B29" s="4" t="s">
        <v>1</v>
      </c>
      <c r="C29" s="11">
        <v>2</v>
      </c>
      <c r="D29" s="11">
        <v>2</v>
      </c>
      <c r="E29" s="11">
        <v>8</v>
      </c>
      <c r="F29" s="11">
        <v>2</v>
      </c>
      <c r="G29" s="11">
        <v>0</v>
      </c>
      <c r="I29" s="4"/>
    </row>
    <row r="30" spans="1:10" x14ac:dyDescent="0.25">
      <c r="B30" s="4" t="s">
        <v>2</v>
      </c>
      <c r="C30" s="11">
        <f t="shared" ref="C30:G31" si="3">C28/14*100</f>
        <v>7.1428571428571423</v>
      </c>
      <c r="D30" s="11">
        <f t="shared" si="3"/>
        <v>21.428571428571427</v>
      </c>
      <c r="E30" s="11">
        <f t="shared" si="3"/>
        <v>50</v>
      </c>
      <c r="F30" s="11">
        <f t="shared" si="3"/>
        <v>21.428571428571427</v>
      </c>
      <c r="G30" s="11">
        <f t="shared" si="3"/>
        <v>0</v>
      </c>
      <c r="I30" s="11">
        <v>21.4</v>
      </c>
    </row>
    <row r="31" spans="1:10" x14ac:dyDescent="0.25">
      <c r="B31" s="4" t="s">
        <v>3</v>
      </c>
      <c r="C31" s="11">
        <f t="shared" si="3"/>
        <v>14.285714285714285</v>
      </c>
      <c r="D31" s="11">
        <f t="shared" si="3"/>
        <v>14.285714285714285</v>
      </c>
      <c r="E31" s="11">
        <f t="shared" si="3"/>
        <v>57.142857142857139</v>
      </c>
      <c r="F31" s="11">
        <f t="shared" si="3"/>
        <v>14.285714285714285</v>
      </c>
      <c r="G31" s="11">
        <f t="shared" si="3"/>
        <v>0</v>
      </c>
      <c r="I31" s="11">
        <v>14.3</v>
      </c>
    </row>
    <row r="32" spans="1:10" x14ac:dyDescent="0.25">
      <c r="B32" s="9"/>
      <c r="C32" s="12"/>
      <c r="D32" s="12"/>
      <c r="E32" s="12"/>
      <c r="F32" s="12"/>
      <c r="G32" s="12"/>
      <c r="I32" s="12"/>
    </row>
    <row r="34" spans="1:12" x14ac:dyDescent="0.25">
      <c r="A34" s="13" t="s">
        <v>24</v>
      </c>
      <c r="B34" s="25" t="s">
        <v>25</v>
      </c>
      <c r="C34" s="23"/>
      <c r="D34" s="23"/>
      <c r="E34" s="23"/>
      <c r="F34" s="23"/>
      <c r="G34" s="23"/>
      <c r="H34" s="1"/>
      <c r="I34" s="1"/>
      <c r="J34" s="1"/>
      <c r="K34" s="1"/>
      <c r="L34" s="1"/>
    </row>
    <row r="35" spans="1:12" ht="15.75" x14ac:dyDescent="0.25">
      <c r="B35" s="4"/>
      <c r="C35" s="5">
        <v>1</v>
      </c>
      <c r="D35" s="5">
        <v>2</v>
      </c>
      <c r="E35" s="5">
        <v>3</v>
      </c>
      <c r="F35" s="5">
        <v>4</v>
      </c>
      <c r="G35" s="5">
        <v>5</v>
      </c>
      <c r="H35" s="2"/>
      <c r="I35" s="6" t="s">
        <v>12</v>
      </c>
      <c r="J35" s="2"/>
    </row>
    <row r="36" spans="1:12" x14ac:dyDescent="0.25">
      <c r="B36" s="4" t="s">
        <v>0</v>
      </c>
      <c r="C36" s="11">
        <v>1</v>
      </c>
      <c r="D36" s="11">
        <v>2</v>
      </c>
      <c r="E36" s="11">
        <v>7</v>
      </c>
      <c r="F36" s="11">
        <v>3</v>
      </c>
      <c r="G36" s="11">
        <v>1</v>
      </c>
      <c r="I36" s="4"/>
    </row>
    <row r="37" spans="1:12" x14ac:dyDescent="0.25">
      <c r="B37" s="4" t="s">
        <v>1</v>
      </c>
      <c r="C37" s="11">
        <v>1</v>
      </c>
      <c r="D37" s="11">
        <v>6</v>
      </c>
      <c r="E37" s="11">
        <v>5</v>
      </c>
      <c r="F37" s="11">
        <v>2</v>
      </c>
      <c r="G37" s="11">
        <v>0</v>
      </c>
      <c r="I37" s="4"/>
    </row>
    <row r="38" spans="1:12" x14ac:dyDescent="0.25">
      <c r="B38" s="4" t="s">
        <v>2</v>
      </c>
      <c r="C38" s="11">
        <f t="shared" ref="C38:G39" si="4">C36/14*100</f>
        <v>7.1428571428571423</v>
      </c>
      <c r="D38" s="11">
        <f t="shared" si="4"/>
        <v>14.285714285714285</v>
      </c>
      <c r="E38" s="11">
        <f t="shared" si="4"/>
        <v>50</v>
      </c>
      <c r="F38" s="11">
        <f t="shared" si="4"/>
        <v>21.428571428571427</v>
      </c>
      <c r="G38" s="11">
        <f t="shared" si="4"/>
        <v>7.1428571428571423</v>
      </c>
      <c r="I38" s="11">
        <v>28.6</v>
      </c>
    </row>
    <row r="39" spans="1:12" x14ac:dyDescent="0.25">
      <c r="B39" s="4" t="s">
        <v>3</v>
      </c>
      <c r="C39" s="11">
        <f t="shared" si="4"/>
        <v>7.1428571428571423</v>
      </c>
      <c r="D39" s="11">
        <f t="shared" si="4"/>
        <v>42.857142857142854</v>
      </c>
      <c r="E39" s="11">
        <f t="shared" si="4"/>
        <v>35.714285714285715</v>
      </c>
      <c r="F39" s="11">
        <f t="shared" si="4"/>
        <v>14.285714285714285</v>
      </c>
      <c r="G39" s="11">
        <f t="shared" si="4"/>
        <v>0</v>
      </c>
      <c r="I39" s="11">
        <v>14.3</v>
      </c>
    </row>
    <row r="40" spans="1:12" x14ac:dyDescent="0.25">
      <c r="B40" s="9"/>
      <c r="C40" s="12"/>
      <c r="D40" s="12"/>
      <c r="E40" s="12"/>
      <c r="F40" s="12"/>
      <c r="G40" s="12"/>
      <c r="I40" s="12"/>
    </row>
    <row r="42" spans="1:12" x14ac:dyDescent="0.25">
      <c r="A42" s="13" t="s">
        <v>26</v>
      </c>
      <c r="B42" s="23" t="s">
        <v>13</v>
      </c>
      <c r="C42" s="23"/>
      <c r="D42" s="23"/>
      <c r="E42" s="23"/>
      <c r="F42" s="23"/>
      <c r="G42" s="23"/>
      <c r="H42" s="1"/>
      <c r="I42" s="1"/>
      <c r="J42" s="1"/>
    </row>
    <row r="43" spans="1:12" ht="15.75" x14ac:dyDescent="0.25">
      <c r="B43" s="4"/>
      <c r="C43" s="5">
        <v>1</v>
      </c>
      <c r="D43" s="5">
        <v>2</v>
      </c>
      <c r="E43" s="5">
        <v>3</v>
      </c>
      <c r="F43" s="5">
        <v>4</v>
      </c>
      <c r="G43" s="5">
        <v>5</v>
      </c>
      <c r="H43" s="2"/>
      <c r="I43" s="6" t="s">
        <v>14</v>
      </c>
      <c r="J43" s="2"/>
    </row>
    <row r="44" spans="1:12" x14ac:dyDescent="0.25">
      <c r="B44" s="4" t="s">
        <v>0</v>
      </c>
      <c r="C44" s="11">
        <v>1</v>
      </c>
      <c r="D44" s="11">
        <v>8</v>
      </c>
      <c r="E44" s="11">
        <v>2</v>
      </c>
      <c r="F44" s="11">
        <v>3</v>
      </c>
      <c r="G44" s="11">
        <v>0</v>
      </c>
      <c r="I44" s="4"/>
    </row>
    <row r="45" spans="1:12" x14ac:dyDescent="0.25">
      <c r="B45" s="4" t="s">
        <v>1</v>
      </c>
      <c r="C45" s="11">
        <v>0</v>
      </c>
      <c r="D45" s="11">
        <v>4</v>
      </c>
      <c r="E45" s="11">
        <v>4</v>
      </c>
      <c r="F45" s="11">
        <v>4</v>
      </c>
      <c r="G45" s="11">
        <v>2</v>
      </c>
      <c r="I45" s="4"/>
    </row>
    <row r="46" spans="1:12" x14ac:dyDescent="0.25">
      <c r="B46" s="4" t="s">
        <v>2</v>
      </c>
      <c r="C46" s="11">
        <f t="shared" ref="C46:G47" si="5">C44/14*100</f>
        <v>7.1428571428571423</v>
      </c>
      <c r="D46" s="11">
        <f t="shared" si="5"/>
        <v>57.142857142857139</v>
      </c>
      <c r="E46" s="11">
        <f t="shared" si="5"/>
        <v>14.285714285714285</v>
      </c>
      <c r="F46" s="11">
        <f t="shared" si="5"/>
        <v>21.428571428571427</v>
      </c>
      <c r="G46" s="11">
        <f t="shared" si="5"/>
        <v>0</v>
      </c>
      <c r="I46" s="11">
        <v>21.4</v>
      </c>
    </row>
    <row r="47" spans="1:12" x14ac:dyDescent="0.25">
      <c r="B47" s="4" t="s">
        <v>3</v>
      </c>
      <c r="C47" s="11">
        <f t="shared" si="5"/>
        <v>0</v>
      </c>
      <c r="D47" s="11">
        <f t="shared" si="5"/>
        <v>28.571428571428569</v>
      </c>
      <c r="E47" s="11">
        <f t="shared" si="5"/>
        <v>28.571428571428569</v>
      </c>
      <c r="F47" s="11">
        <f t="shared" si="5"/>
        <v>28.571428571428569</v>
      </c>
      <c r="G47" s="11">
        <f t="shared" si="5"/>
        <v>14.285714285714285</v>
      </c>
      <c r="I47" s="11">
        <v>28.6</v>
      </c>
    </row>
    <row r="48" spans="1:12" x14ac:dyDescent="0.25">
      <c r="A48" s="14"/>
      <c r="B48" s="9"/>
      <c r="C48" s="12"/>
      <c r="D48" s="12"/>
      <c r="E48" s="12"/>
      <c r="F48" s="12"/>
      <c r="G48" s="12"/>
      <c r="I48" s="12"/>
    </row>
    <row r="49" spans="1:10" x14ac:dyDescent="0.25">
      <c r="A49" s="14"/>
      <c r="B49" s="9"/>
      <c r="C49" s="12"/>
      <c r="D49" s="12"/>
      <c r="E49" s="12"/>
      <c r="F49" s="12"/>
      <c r="G49" s="12"/>
      <c r="I49" s="12"/>
    </row>
    <row r="50" spans="1:10" ht="15.75" x14ac:dyDescent="0.25">
      <c r="A50" s="13" t="s">
        <v>27</v>
      </c>
      <c r="B50" s="23" t="s">
        <v>15</v>
      </c>
      <c r="C50" s="23"/>
      <c r="D50" s="23"/>
      <c r="E50" s="23"/>
      <c r="F50" s="23"/>
      <c r="G50" s="23"/>
      <c r="H50" s="1"/>
      <c r="J50" s="10"/>
    </row>
    <row r="51" spans="1:10" ht="15.75" x14ac:dyDescent="0.25">
      <c r="B51" s="4"/>
      <c r="C51" s="5">
        <v>1</v>
      </c>
      <c r="D51" s="5">
        <v>2</v>
      </c>
      <c r="E51" s="5">
        <v>3</v>
      </c>
      <c r="F51" s="5">
        <v>4</v>
      </c>
      <c r="G51" s="5">
        <v>5</v>
      </c>
      <c r="H51" s="2"/>
      <c r="I51" s="6" t="s">
        <v>16</v>
      </c>
      <c r="J51" s="9"/>
    </row>
    <row r="52" spans="1:10" x14ac:dyDescent="0.25">
      <c r="B52" s="4" t="s">
        <v>0</v>
      </c>
      <c r="C52" s="11">
        <v>0</v>
      </c>
      <c r="D52" s="11">
        <v>1</v>
      </c>
      <c r="E52" s="11">
        <v>4</v>
      </c>
      <c r="F52" s="11">
        <v>6</v>
      </c>
      <c r="G52" s="11">
        <v>2</v>
      </c>
      <c r="I52" s="4"/>
      <c r="J52" s="9"/>
    </row>
    <row r="53" spans="1:10" x14ac:dyDescent="0.25">
      <c r="B53" s="4" t="s">
        <v>1</v>
      </c>
      <c r="C53" s="11">
        <v>1</v>
      </c>
      <c r="D53" s="11">
        <v>1</v>
      </c>
      <c r="E53" s="11">
        <v>4</v>
      </c>
      <c r="F53" s="11">
        <v>7</v>
      </c>
      <c r="G53" s="11">
        <v>1</v>
      </c>
      <c r="I53" s="4"/>
      <c r="J53" s="9"/>
    </row>
    <row r="54" spans="1:10" x14ac:dyDescent="0.25">
      <c r="B54" s="4" t="s">
        <v>2</v>
      </c>
      <c r="C54" s="11">
        <f t="shared" ref="C54:G55" si="6">C52/14*100</f>
        <v>0</v>
      </c>
      <c r="D54" s="11">
        <f t="shared" si="6"/>
        <v>7.1428571428571423</v>
      </c>
      <c r="E54" s="11">
        <f t="shared" si="6"/>
        <v>28.571428571428569</v>
      </c>
      <c r="F54" s="11">
        <f t="shared" si="6"/>
        <v>42.857142857142854</v>
      </c>
      <c r="G54" s="11">
        <f t="shared" si="6"/>
        <v>14.285714285714285</v>
      </c>
      <c r="I54" s="11">
        <v>57.1</v>
      </c>
      <c r="J54" s="9"/>
    </row>
    <row r="55" spans="1:10" x14ac:dyDescent="0.25">
      <c r="B55" s="4" t="s">
        <v>3</v>
      </c>
      <c r="C55" s="11">
        <f t="shared" si="6"/>
        <v>7.1428571428571423</v>
      </c>
      <c r="D55" s="11">
        <f t="shared" si="6"/>
        <v>7.1428571428571423</v>
      </c>
      <c r="E55" s="11">
        <f t="shared" si="6"/>
        <v>28.571428571428569</v>
      </c>
      <c r="F55" s="11">
        <f t="shared" si="6"/>
        <v>50</v>
      </c>
      <c r="G55" s="11">
        <f t="shared" si="6"/>
        <v>7.1428571428571423</v>
      </c>
      <c r="I55" s="11">
        <v>57.1</v>
      </c>
      <c r="J55" s="9"/>
    </row>
    <row r="56" spans="1:10" x14ac:dyDescent="0.25">
      <c r="B56" s="9"/>
      <c r="C56" s="12"/>
      <c r="D56" s="12"/>
      <c r="E56" s="12"/>
      <c r="F56" s="12"/>
      <c r="G56" s="12"/>
      <c r="I56" s="12"/>
      <c r="J56" s="9"/>
    </row>
    <row r="58" spans="1:10" x14ac:dyDescent="0.25">
      <c r="A58" s="13" t="s">
        <v>28</v>
      </c>
      <c r="B58" s="24" t="s">
        <v>30</v>
      </c>
      <c r="C58" s="23"/>
      <c r="D58" s="23"/>
      <c r="E58" s="23"/>
      <c r="F58" s="23"/>
      <c r="G58" s="23"/>
      <c r="H58" s="1"/>
      <c r="I58" s="1"/>
      <c r="J58" s="1"/>
    </row>
    <row r="59" spans="1:10" ht="15.75" x14ac:dyDescent="0.25">
      <c r="B59" s="4"/>
      <c r="C59" s="5">
        <v>1</v>
      </c>
      <c r="D59" s="5">
        <v>2</v>
      </c>
      <c r="E59" s="5">
        <v>3</v>
      </c>
      <c r="F59" s="5">
        <v>4</v>
      </c>
      <c r="G59" s="5">
        <v>5</v>
      </c>
      <c r="H59" s="2"/>
      <c r="I59" s="6" t="s">
        <v>17</v>
      </c>
      <c r="J59" s="2"/>
    </row>
    <row r="60" spans="1:10" x14ac:dyDescent="0.25">
      <c r="B60" s="4" t="s">
        <v>0</v>
      </c>
      <c r="C60" s="11">
        <v>0</v>
      </c>
      <c r="D60" s="11">
        <v>0</v>
      </c>
      <c r="E60" s="11">
        <v>5</v>
      </c>
      <c r="F60" s="11">
        <v>7</v>
      </c>
      <c r="G60" s="11">
        <v>1</v>
      </c>
      <c r="I60" s="4"/>
    </row>
    <row r="61" spans="1:10" x14ac:dyDescent="0.25">
      <c r="B61" s="4" t="s">
        <v>1</v>
      </c>
      <c r="C61" s="11">
        <v>0</v>
      </c>
      <c r="D61" s="11">
        <v>0</v>
      </c>
      <c r="E61" s="11">
        <v>0</v>
      </c>
      <c r="F61" s="11">
        <v>4</v>
      </c>
      <c r="G61" s="11">
        <v>7</v>
      </c>
      <c r="I61" s="4"/>
    </row>
    <row r="62" spans="1:10" x14ac:dyDescent="0.25">
      <c r="B62" s="4" t="s">
        <v>2</v>
      </c>
      <c r="C62" s="11">
        <f>C60/13*100</f>
        <v>0</v>
      </c>
      <c r="D62" s="11">
        <f>D60/13*100</f>
        <v>0</v>
      </c>
      <c r="E62" s="11">
        <f>E60/13*100</f>
        <v>38.461538461538467</v>
      </c>
      <c r="F62" s="11">
        <f>F60/13*100</f>
        <v>53.846153846153847</v>
      </c>
      <c r="G62" s="11">
        <f>G60/13*100</f>
        <v>7.6923076923076925</v>
      </c>
      <c r="I62" s="11">
        <v>61.5</v>
      </c>
    </row>
    <row r="63" spans="1:10" x14ac:dyDescent="0.25">
      <c r="B63" s="4" t="s">
        <v>3</v>
      </c>
      <c r="C63" s="11">
        <f>C61/11*100</f>
        <v>0</v>
      </c>
      <c r="D63" s="11">
        <f>D61/11*100</f>
        <v>0</v>
      </c>
      <c r="E63" s="11">
        <f>E61/11*100</f>
        <v>0</v>
      </c>
      <c r="F63" s="11">
        <f>F61/11*100</f>
        <v>36.363636363636367</v>
      </c>
      <c r="G63" s="11">
        <f>G61/11*100</f>
        <v>63.636363636363633</v>
      </c>
      <c r="I63" s="11">
        <v>100</v>
      </c>
    </row>
    <row r="64" spans="1:10" x14ac:dyDescent="0.25">
      <c r="B64" s="9"/>
      <c r="C64" s="12"/>
      <c r="D64" s="12"/>
      <c r="E64" s="12"/>
      <c r="F64" s="12"/>
      <c r="G64" s="12"/>
      <c r="I64" s="12"/>
    </row>
    <row r="66" spans="1:10" x14ac:dyDescent="0.25">
      <c r="A66" s="13" t="s">
        <v>29</v>
      </c>
      <c r="B66" s="23" t="s">
        <v>18</v>
      </c>
      <c r="C66" s="23"/>
      <c r="D66" s="23"/>
      <c r="E66" s="23"/>
      <c r="F66" s="23"/>
      <c r="G66" s="23"/>
      <c r="H66" s="1"/>
      <c r="I66" s="1"/>
      <c r="J66" s="1"/>
    </row>
    <row r="67" spans="1:10" ht="15.75" x14ac:dyDescent="0.25">
      <c r="B67" s="4"/>
      <c r="C67" s="5">
        <v>1</v>
      </c>
      <c r="D67" s="5">
        <v>2</v>
      </c>
      <c r="E67" s="5">
        <v>3</v>
      </c>
      <c r="F67" s="5">
        <v>4</v>
      </c>
      <c r="G67" s="5">
        <v>5</v>
      </c>
      <c r="H67" s="2"/>
      <c r="I67" s="6" t="s">
        <v>19</v>
      </c>
      <c r="J67" s="2"/>
    </row>
    <row r="68" spans="1:10" x14ac:dyDescent="0.25">
      <c r="B68" s="4" t="s">
        <v>0</v>
      </c>
      <c r="C68" s="11">
        <v>1</v>
      </c>
      <c r="D68" s="11">
        <v>8</v>
      </c>
      <c r="E68" s="11">
        <v>4</v>
      </c>
      <c r="F68" s="11">
        <v>1</v>
      </c>
      <c r="G68" s="11">
        <v>0</v>
      </c>
      <c r="I68" s="4"/>
    </row>
    <row r="69" spans="1:10" x14ac:dyDescent="0.25">
      <c r="B69" s="4" t="s">
        <v>1</v>
      </c>
      <c r="C69" s="11">
        <v>0</v>
      </c>
      <c r="D69" s="11">
        <v>0</v>
      </c>
      <c r="E69" s="11">
        <v>2</v>
      </c>
      <c r="F69" s="11">
        <v>11</v>
      </c>
      <c r="G69" s="11">
        <v>1</v>
      </c>
      <c r="I69" s="4"/>
    </row>
    <row r="70" spans="1:10" x14ac:dyDescent="0.25">
      <c r="B70" s="4" t="s">
        <v>2</v>
      </c>
      <c r="C70" s="11">
        <f t="shared" ref="C70:G71" si="7">C68/14*100</f>
        <v>7.1428571428571423</v>
      </c>
      <c r="D70" s="11">
        <f t="shared" si="7"/>
        <v>57.142857142857139</v>
      </c>
      <c r="E70" s="11">
        <f t="shared" si="7"/>
        <v>28.571428571428569</v>
      </c>
      <c r="F70" s="11">
        <f t="shared" si="7"/>
        <v>7.1428571428571423</v>
      </c>
      <c r="G70" s="11">
        <f t="shared" si="7"/>
        <v>0</v>
      </c>
      <c r="I70" s="11">
        <v>7.1</v>
      </c>
    </row>
    <row r="71" spans="1:10" x14ac:dyDescent="0.25">
      <c r="B71" s="4" t="s">
        <v>3</v>
      </c>
      <c r="C71" s="11">
        <f t="shared" si="7"/>
        <v>0</v>
      </c>
      <c r="D71" s="11">
        <f t="shared" si="7"/>
        <v>0</v>
      </c>
      <c r="E71" s="11">
        <f t="shared" si="7"/>
        <v>14.285714285714285</v>
      </c>
      <c r="F71" s="11">
        <f t="shared" si="7"/>
        <v>78.571428571428569</v>
      </c>
      <c r="G71" s="11">
        <f t="shared" si="7"/>
        <v>7.1428571428571423</v>
      </c>
      <c r="I71" s="11">
        <v>85.7</v>
      </c>
    </row>
    <row r="74" spans="1:10" x14ac:dyDescent="0.25">
      <c r="F74" s="3"/>
    </row>
  </sheetData>
  <mergeCells count="9">
    <mergeCell ref="B50:G50"/>
    <mergeCell ref="B58:G58"/>
    <mergeCell ref="B66:G66"/>
    <mergeCell ref="B34:G34"/>
    <mergeCell ref="B2:G2"/>
    <mergeCell ref="B10:G10"/>
    <mergeCell ref="B18:G18"/>
    <mergeCell ref="B26:G26"/>
    <mergeCell ref="B42:G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32" sqref="C32"/>
    </sheetView>
  </sheetViews>
  <sheetFormatPr defaultRowHeight="15" x14ac:dyDescent="0.25"/>
  <cols>
    <col min="1" max="1" width="12.5703125" customWidth="1"/>
    <col min="2" max="2" width="15.42578125" customWidth="1"/>
    <col min="3" max="3" width="16.5703125" customWidth="1"/>
    <col min="4" max="4" width="16.42578125" customWidth="1"/>
  </cols>
  <sheetData>
    <row r="1" spans="1:4" ht="23.25" x14ac:dyDescent="0.35">
      <c r="A1" s="16" t="s">
        <v>35</v>
      </c>
    </row>
    <row r="2" spans="1:4" x14ac:dyDescent="0.25">
      <c r="A2" s="21"/>
      <c r="B2" s="18" t="s">
        <v>36</v>
      </c>
      <c r="C2" s="17" t="s">
        <v>37</v>
      </c>
      <c r="D2" s="17" t="s">
        <v>38</v>
      </c>
    </row>
    <row r="3" spans="1:4" x14ac:dyDescent="0.25">
      <c r="A3" s="21"/>
      <c r="B3" s="19">
        <v>20</v>
      </c>
      <c r="C3" s="4">
        <v>2</v>
      </c>
      <c r="D3" s="4">
        <v>2</v>
      </c>
    </row>
    <row r="4" spans="1:4" x14ac:dyDescent="0.25">
      <c r="A4" s="21"/>
      <c r="B4" s="19">
        <v>16</v>
      </c>
      <c r="C4" s="4">
        <v>15</v>
      </c>
      <c r="D4" s="4">
        <v>2</v>
      </c>
    </row>
    <row r="5" spans="1:4" x14ac:dyDescent="0.25">
      <c r="A5" s="21"/>
      <c r="B5" s="19">
        <v>17</v>
      </c>
      <c r="C5" s="4">
        <v>16</v>
      </c>
      <c r="D5" s="4">
        <v>2</v>
      </c>
    </row>
    <row r="6" spans="1:4" x14ac:dyDescent="0.25">
      <c r="A6" s="21"/>
      <c r="B6" s="19">
        <v>20</v>
      </c>
      <c r="C6" s="4">
        <v>15</v>
      </c>
      <c r="D6" s="4">
        <v>10</v>
      </c>
    </row>
    <row r="7" spans="1:4" x14ac:dyDescent="0.25">
      <c r="A7" s="21"/>
      <c r="B7" s="19">
        <v>21</v>
      </c>
      <c r="C7" s="4">
        <v>14</v>
      </c>
      <c r="D7" s="4">
        <v>4</v>
      </c>
    </row>
    <row r="8" spans="1:4" x14ac:dyDescent="0.25">
      <c r="A8" s="21"/>
      <c r="B8" s="19">
        <v>25</v>
      </c>
      <c r="C8" s="4">
        <v>14</v>
      </c>
      <c r="D8" s="4">
        <v>5</v>
      </c>
    </row>
    <row r="9" spans="1:4" x14ac:dyDescent="0.25">
      <c r="A9" s="21"/>
      <c r="B9" s="19">
        <v>35</v>
      </c>
      <c r="C9" s="4">
        <v>18</v>
      </c>
      <c r="D9" s="4">
        <v>6</v>
      </c>
    </row>
    <row r="10" spans="1:4" x14ac:dyDescent="0.25">
      <c r="A10" s="21"/>
      <c r="B10" s="19">
        <v>3</v>
      </c>
      <c r="C10" s="4">
        <v>15</v>
      </c>
      <c r="D10" s="4">
        <v>3</v>
      </c>
    </row>
    <row r="11" spans="1:4" x14ac:dyDescent="0.25">
      <c r="A11" s="21"/>
      <c r="B11" s="19">
        <v>25</v>
      </c>
      <c r="C11" s="4">
        <v>15</v>
      </c>
      <c r="D11" s="4">
        <v>7</v>
      </c>
    </row>
    <row r="12" spans="1:4" x14ac:dyDescent="0.25">
      <c r="A12" s="21"/>
      <c r="B12" s="19">
        <v>23</v>
      </c>
      <c r="C12" s="4">
        <v>16</v>
      </c>
      <c r="D12" s="4">
        <v>3</v>
      </c>
    </row>
    <row r="13" spans="1:4" x14ac:dyDescent="0.25">
      <c r="A13" s="21"/>
      <c r="B13" s="19">
        <v>21</v>
      </c>
      <c r="C13" s="4">
        <v>14</v>
      </c>
      <c r="D13" s="4">
        <v>3</v>
      </c>
    </row>
    <row r="14" spans="1:4" x14ac:dyDescent="0.25">
      <c r="A14" s="21"/>
      <c r="B14" s="19">
        <v>19</v>
      </c>
      <c r="C14" s="4">
        <v>16</v>
      </c>
      <c r="D14" s="4">
        <v>4</v>
      </c>
    </row>
    <row r="15" spans="1:4" x14ac:dyDescent="0.25">
      <c r="A15" s="21"/>
      <c r="B15" s="19">
        <v>20</v>
      </c>
      <c r="C15" s="4">
        <v>17</v>
      </c>
      <c r="D15" s="4">
        <v>4</v>
      </c>
    </row>
    <row r="16" spans="1:4" x14ac:dyDescent="0.25">
      <c r="A16" s="21"/>
      <c r="B16" s="19">
        <v>22</v>
      </c>
      <c r="C16" s="4">
        <v>16</v>
      </c>
      <c r="D16" s="4">
        <v>5</v>
      </c>
    </row>
    <row r="17" spans="1:4" x14ac:dyDescent="0.25">
      <c r="A17" s="21"/>
      <c r="B17" s="19">
        <v>19</v>
      </c>
      <c r="C17" s="4">
        <v>15</v>
      </c>
      <c r="D17" s="4">
        <v>2</v>
      </c>
    </row>
    <row r="18" spans="1:4" x14ac:dyDescent="0.25">
      <c r="A18" s="21"/>
      <c r="B18" s="19">
        <v>20</v>
      </c>
      <c r="C18" s="4">
        <v>14</v>
      </c>
      <c r="D18" s="4">
        <v>2</v>
      </c>
    </row>
    <row r="19" spans="1:4" x14ac:dyDescent="0.25">
      <c r="A19" s="21"/>
      <c r="B19" s="19">
        <v>15</v>
      </c>
      <c r="C19" s="4">
        <v>16</v>
      </c>
      <c r="D19" s="4">
        <v>3</v>
      </c>
    </row>
    <row r="20" spans="1:4" x14ac:dyDescent="0.25">
      <c r="A20" s="21"/>
      <c r="B20" s="19">
        <v>30</v>
      </c>
      <c r="C20" s="4">
        <v>17</v>
      </c>
      <c r="D20" s="4">
        <v>4</v>
      </c>
    </row>
    <row r="21" spans="1:4" x14ac:dyDescent="0.25">
      <c r="A21" s="21"/>
      <c r="B21" s="19">
        <v>23</v>
      </c>
      <c r="C21" s="4">
        <v>14</v>
      </c>
      <c r="D21" s="4">
        <v>5</v>
      </c>
    </row>
    <row r="22" spans="1:4" x14ac:dyDescent="0.25">
      <c r="A22" s="22"/>
      <c r="B22" s="19">
        <v>22</v>
      </c>
      <c r="C22" s="4">
        <v>25</v>
      </c>
      <c r="D22" s="4">
        <v>2</v>
      </c>
    </row>
    <row r="23" spans="1:4" x14ac:dyDescent="0.25">
      <c r="A23" s="20" t="s">
        <v>31</v>
      </c>
      <c r="B23" s="17">
        <f>AVERAGE(B3:B22)</f>
        <v>20.8</v>
      </c>
      <c r="C23" s="17">
        <f t="shared" ref="C23:D23" si="0">AVERAGE(C3:C22)</f>
        <v>15.2</v>
      </c>
      <c r="D23" s="17">
        <f t="shared" si="0"/>
        <v>3.9</v>
      </c>
    </row>
    <row r="24" spans="1:4" x14ac:dyDescent="0.25">
      <c r="A24" s="4" t="s">
        <v>32</v>
      </c>
      <c r="B24" s="4">
        <f>STDEV(B3:B22)</f>
        <v>6.2035643404671665</v>
      </c>
      <c r="C24" s="4">
        <f t="shared" ref="C24:D24" si="1">STDEV(C3:C22)</f>
        <v>3.9416801119907166</v>
      </c>
      <c r="D24" s="4">
        <f t="shared" si="1"/>
        <v>2.0493901531919199</v>
      </c>
    </row>
    <row r="25" spans="1:4" x14ac:dyDescent="0.25">
      <c r="A25" s="4" t="s">
        <v>33</v>
      </c>
      <c r="B25" s="4">
        <f>B23+(B24*1.96)</f>
        <v>32.958986107315646</v>
      </c>
      <c r="C25" s="4">
        <f t="shared" ref="C25:D25" si="2">C23+(C24*1.96)</f>
        <v>22.925693019501804</v>
      </c>
      <c r="D25" s="4">
        <f t="shared" si="2"/>
        <v>7.9168047002561632</v>
      </c>
    </row>
    <row r="26" spans="1:4" x14ac:dyDescent="0.25">
      <c r="A26" s="4" t="s">
        <v>34</v>
      </c>
      <c r="B26" s="4">
        <f>B23-(B24*1.96)</f>
        <v>8.641013892684354</v>
      </c>
      <c r="C26" s="4">
        <f t="shared" ref="C26:D26" si="3">C23-(C24*1.96)</f>
        <v>7.474306980498195</v>
      </c>
      <c r="D26" s="4">
        <f t="shared" si="3"/>
        <v>-0.11680470025616296</v>
      </c>
    </row>
    <row r="27" spans="1:4" x14ac:dyDescent="0.25">
      <c r="A27" s="15" t="s">
        <v>31</v>
      </c>
      <c r="B27" s="15">
        <f>AVERAGE(B7:B26)</f>
        <v>20.580178217023356</v>
      </c>
      <c r="C27" s="15">
        <f t="shared" ref="C27:D27" si="4">AVERAGE(C7:C26)</f>
        <v>15.277084005599534</v>
      </c>
      <c r="D27" s="15">
        <f t="shared" si="4"/>
        <v>3.7874695076595963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workbookViewId="0">
      <selection activeCell="D24" sqref="D24"/>
    </sheetView>
  </sheetViews>
  <sheetFormatPr defaultRowHeight="15" x14ac:dyDescent="0.25"/>
  <cols>
    <col min="1" max="1" width="8.28515625" bestFit="1" customWidth="1"/>
    <col min="2" max="2" width="16.42578125" bestFit="1" customWidth="1"/>
    <col min="4" max="7" width="10.42578125" bestFit="1" customWidth="1"/>
    <col min="8" max="8" width="10.7109375" customWidth="1"/>
  </cols>
  <sheetData>
    <row r="2" spans="1:10" x14ac:dyDescent="0.25">
      <c r="A2" s="13" t="s">
        <v>55</v>
      </c>
      <c r="B2" s="26" t="s">
        <v>51</v>
      </c>
      <c r="C2" s="26"/>
      <c r="D2" s="26"/>
      <c r="E2" s="26"/>
      <c r="F2" s="26"/>
      <c r="G2" s="26"/>
      <c r="H2" s="26"/>
      <c r="I2" s="26"/>
      <c r="J2" s="26"/>
    </row>
    <row r="3" spans="1:10" x14ac:dyDescent="0.25">
      <c r="B3" s="4" t="s">
        <v>42</v>
      </c>
      <c r="C3" s="4" t="s">
        <v>41</v>
      </c>
      <c r="D3" s="4" t="s">
        <v>40</v>
      </c>
      <c r="E3" s="4" t="s">
        <v>48</v>
      </c>
      <c r="F3" s="4" t="s">
        <v>49</v>
      </c>
      <c r="G3" s="4" t="s">
        <v>43</v>
      </c>
      <c r="H3" s="4" t="s">
        <v>44</v>
      </c>
      <c r="I3" s="4" t="s">
        <v>45</v>
      </c>
      <c r="J3" s="27" t="s">
        <v>50</v>
      </c>
    </row>
    <row r="4" spans="1:10" x14ac:dyDescent="0.25">
      <c r="B4" s="4" t="s">
        <v>36</v>
      </c>
      <c r="C4" s="4"/>
      <c r="D4" s="4"/>
      <c r="E4" s="4"/>
      <c r="F4" s="4"/>
      <c r="G4" s="4"/>
      <c r="H4" s="4">
        <v>1</v>
      </c>
      <c r="I4" s="4">
        <v>7</v>
      </c>
      <c r="J4" s="4">
        <v>1</v>
      </c>
    </row>
    <row r="5" spans="1:10" x14ac:dyDescent="0.25">
      <c r="B5" s="4" t="s">
        <v>52</v>
      </c>
      <c r="C5" s="4"/>
      <c r="D5" s="4">
        <v>1</v>
      </c>
      <c r="E5" s="4">
        <v>1</v>
      </c>
      <c r="F5" s="4">
        <v>5</v>
      </c>
      <c r="G5" s="4">
        <v>1</v>
      </c>
      <c r="H5" s="4"/>
      <c r="I5" s="4"/>
      <c r="J5" s="4"/>
    </row>
    <row r="6" spans="1:10" x14ac:dyDescent="0.25">
      <c r="B6" s="27" t="s">
        <v>53</v>
      </c>
      <c r="C6" s="4"/>
      <c r="D6" s="4">
        <v>3</v>
      </c>
      <c r="E6" s="4">
        <v>6</v>
      </c>
      <c r="F6" s="4"/>
      <c r="G6" s="4"/>
      <c r="H6" s="4"/>
      <c r="I6" s="4"/>
      <c r="J6" s="4"/>
    </row>
    <row r="7" spans="1:10" x14ac:dyDescent="0.25">
      <c r="B7" s="27" t="s">
        <v>54</v>
      </c>
      <c r="C7" s="4">
        <v>10</v>
      </c>
      <c r="D7" s="4"/>
      <c r="E7" s="4"/>
      <c r="F7" s="4"/>
      <c r="G7" s="4"/>
      <c r="H7" s="4"/>
      <c r="I7" s="4"/>
      <c r="J7" s="4"/>
    </row>
    <row r="10" spans="1:10" x14ac:dyDescent="0.25">
      <c r="A10" s="13" t="s">
        <v>56</v>
      </c>
      <c r="B10" s="26" t="s">
        <v>39</v>
      </c>
      <c r="C10" s="26"/>
      <c r="D10" s="26"/>
      <c r="E10" s="26"/>
      <c r="F10" s="26"/>
      <c r="G10" s="26"/>
      <c r="H10" s="26"/>
      <c r="I10" s="26"/>
      <c r="J10" s="26"/>
    </row>
    <row r="11" spans="1:10" x14ac:dyDescent="0.25">
      <c r="B11" s="4" t="s">
        <v>42</v>
      </c>
      <c r="C11" s="4" t="s">
        <v>41</v>
      </c>
      <c r="D11" s="4" t="s">
        <v>40</v>
      </c>
      <c r="E11" s="4" t="s">
        <v>48</v>
      </c>
      <c r="F11" s="4" t="s">
        <v>49</v>
      </c>
      <c r="G11" s="4" t="s">
        <v>43</v>
      </c>
      <c r="H11" s="4" t="s">
        <v>44</v>
      </c>
      <c r="I11" s="4" t="s">
        <v>45</v>
      </c>
      <c r="J11" s="27" t="s">
        <v>50</v>
      </c>
    </row>
    <row r="12" spans="1:10" x14ac:dyDescent="0.25">
      <c r="B12" s="4" t="s">
        <v>46</v>
      </c>
      <c r="C12" s="4"/>
      <c r="D12" s="4"/>
      <c r="E12" s="4">
        <v>1</v>
      </c>
      <c r="F12" s="4">
        <v>2</v>
      </c>
      <c r="G12" s="4">
        <v>8</v>
      </c>
      <c r="H12" s="4"/>
      <c r="I12" s="4"/>
      <c r="J12" s="4"/>
    </row>
    <row r="13" spans="1:10" x14ac:dyDescent="0.25">
      <c r="B13" s="4" t="s">
        <v>47</v>
      </c>
      <c r="C13" s="4">
        <v>11</v>
      </c>
      <c r="D13" s="4"/>
      <c r="E13" s="4"/>
      <c r="F13" s="4"/>
      <c r="G13" s="4"/>
      <c r="H13" s="4"/>
      <c r="I13" s="4"/>
      <c r="J13" s="4"/>
    </row>
  </sheetData>
  <mergeCells count="2">
    <mergeCell ref="B10:J10"/>
    <mergeCell ref="B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Questionnaire Results</vt:lpstr>
      <vt:lpstr>Time taken to find patient</vt:lpstr>
      <vt:lpstr>Time taken making weekend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Coombs</dc:creator>
  <cp:lastModifiedBy>Culwick, Caroline</cp:lastModifiedBy>
  <dcterms:created xsi:type="dcterms:W3CDTF">2014-06-25T21:27:42Z</dcterms:created>
  <dcterms:modified xsi:type="dcterms:W3CDTF">2014-08-04T16:36:29Z</dcterms:modified>
</cp:coreProperties>
</file>